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fd OMG\OMG UITVOERING\VTH\Marianne Verweij\WOO VERZOEK\Woo project locatie Gennepermolen\002 Producten\01 Financiële overzichten\"/>
    </mc:Choice>
  </mc:AlternateContent>
  <xr:revisionPtr revIDLastSave="0" documentId="13_ncr:1_{F1C253F8-12F9-44EA-B7E0-E88FC3B0C1AD}" xr6:coauthVersionLast="47" xr6:coauthVersionMax="47" xr10:uidLastSave="{00000000-0000-0000-0000-000000000000}"/>
  <bookViews>
    <workbookView xWindow="3900" yWindow="3900" windowWidth="25200" windowHeight="13410" xr2:uid="{1C926275-90C7-4E20-9440-E9D3C3512FD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H11" i="1" s="1"/>
  <c r="H20" i="1" s="1"/>
  <c r="G11" i="1"/>
  <c r="G7" i="1"/>
  <c r="G5" i="1"/>
</calcChain>
</file>

<file path=xl/sharedStrings.xml><?xml version="1.0" encoding="utf-8"?>
<sst xmlns="http://schemas.openxmlformats.org/spreadsheetml/2006/main" count="30" uniqueCount="27">
  <si>
    <t>Berekening Grondwaarde Bouwrijpe gronden.</t>
  </si>
  <si>
    <t>Sectie</t>
  </si>
  <si>
    <t>C</t>
  </si>
  <si>
    <t>Nummer</t>
  </si>
  <si>
    <t>Opp.</t>
  </si>
  <si>
    <t>extra</t>
  </si>
  <si>
    <t>Totaal Opp.</t>
  </si>
  <si>
    <t>m2</t>
  </si>
  <si>
    <t>Verkoopwaarde Bouw- en Woonrijpe grond</t>
  </si>
  <si>
    <t>per m2</t>
  </si>
  <si>
    <t>Totale Verkoopwaarde</t>
  </si>
  <si>
    <t>Kosten Ontwikkelaar</t>
  </si>
  <si>
    <t>WRM</t>
  </si>
  <si>
    <t>Bwk Voorz.</t>
  </si>
  <si>
    <t>Verkoopwaarde Bouwrijpe grond</t>
  </si>
  <si>
    <t>Best. Plan</t>
  </si>
  <si>
    <t>Planschade</t>
  </si>
  <si>
    <t>Onderhoudsverpl.</t>
  </si>
  <si>
    <t>incl. BTW</t>
  </si>
  <si>
    <t>excl. BTW</t>
  </si>
  <si>
    <t>Risico best. plan</t>
  </si>
  <si>
    <t>Verkoop kazerne</t>
  </si>
  <si>
    <t>conform opgave SDK</t>
  </si>
  <si>
    <t>intern, i.v.m. groutankers en hoogte verschillen</t>
  </si>
  <si>
    <t>in procedure brengen en alle onderzoeken</t>
  </si>
  <si>
    <t>afgekocht</t>
  </si>
  <si>
    <t>Aan           wordt verkocht 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</si>
</sst>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0" xfId="0" applyNumberFormat="1"/>
    <xf numFmtId="3" fontId="0" fillId="0" borderId="0" xfId="0" applyNumberFormat="1"/>
    <xf numFmtId="44" fontId="0" fillId="0" borderId="1" xfId="1" applyFon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AED86-871A-4F17-A8BC-45692E5BFC20}">
  <dimension ref="B2:K20"/>
  <sheetViews>
    <sheetView tabSelected="1" workbookViewId="0">
      <selection activeCell="B7" sqref="B7"/>
    </sheetView>
  </sheetViews>
  <sheetFormatPr defaultRowHeight="15" x14ac:dyDescent="0.25"/>
  <cols>
    <col min="1" max="1" width="2.85546875" customWidth="1"/>
    <col min="7" max="7" width="12.42578125" bestFit="1" customWidth="1"/>
    <col min="8" max="8" width="15.140625" bestFit="1" customWidth="1"/>
  </cols>
  <sheetData>
    <row r="2" spans="2:11" ht="21" x14ac:dyDescent="0.35">
      <c r="B2" s="1" t="s">
        <v>0</v>
      </c>
    </row>
    <row r="3" spans="2:11" x14ac:dyDescent="0.25">
      <c r="B3" t="s">
        <v>1</v>
      </c>
      <c r="C3" t="s">
        <v>3</v>
      </c>
      <c r="D3" t="s">
        <v>3</v>
      </c>
      <c r="E3" t="s">
        <v>3</v>
      </c>
      <c r="G3" t="s">
        <v>6</v>
      </c>
    </row>
    <row r="4" spans="2:11" x14ac:dyDescent="0.25">
      <c r="B4" t="s">
        <v>2</v>
      </c>
      <c r="C4">
        <v>1787</v>
      </c>
      <c r="D4">
        <v>1878</v>
      </c>
      <c r="E4">
        <v>1879</v>
      </c>
      <c r="F4" t="s">
        <v>5</v>
      </c>
    </row>
    <row r="5" spans="2:11" x14ac:dyDescent="0.25">
      <c r="B5" t="s">
        <v>4</v>
      </c>
      <c r="C5">
        <v>468</v>
      </c>
      <c r="D5">
        <v>2265</v>
      </c>
      <c r="E5">
        <v>1214</v>
      </c>
      <c r="F5">
        <v>75</v>
      </c>
      <c r="G5">
        <f>C5+D5+E5+F5</f>
        <v>4022</v>
      </c>
    </row>
    <row r="7" spans="2:11" x14ac:dyDescent="0.25">
      <c r="B7" t="s">
        <v>26</v>
      </c>
      <c r="G7">
        <f>G5-F5-500</f>
        <v>3447</v>
      </c>
      <c r="H7" t="s">
        <v>7</v>
      </c>
    </row>
    <row r="9" spans="2:11" x14ac:dyDescent="0.25">
      <c r="B9" t="s">
        <v>8</v>
      </c>
      <c r="G9" s="2">
        <v>250</v>
      </c>
      <c r="H9" t="s">
        <v>9</v>
      </c>
      <c r="I9" t="s">
        <v>18</v>
      </c>
      <c r="J9" s="3">
        <f>G9/1.21</f>
        <v>206.61157024793388</v>
      </c>
      <c r="K9" t="s">
        <v>19</v>
      </c>
    </row>
    <row r="11" spans="2:11" x14ac:dyDescent="0.25">
      <c r="B11" t="s">
        <v>10</v>
      </c>
      <c r="G11" s="3">
        <f>G7*G9</f>
        <v>861750</v>
      </c>
      <c r="H11" s="3">
        <f>G7*J9</f>
        <v>712190.08264462813</v>
      </c>
    </row>
    <row r="13" spans="2:11" x14ac:dyDescent="0.25">
      <c r="B13" t="s">
        <v>11</v>
      </c>
      <c r="E13" t="s">
        <v>12</v>
      </c>
      <c r="H13" s="2">
        <v>360000</v>
      </c>
      <c r="I13" t="s">
        <v>22</v>
      </c>
    </row>
    <row r="14" spans="2:11" x14ac:dyDescent="0.25">
      <c r="E14" t="s">
        <v>13</v>
      </c>
      <c r="H14" s="2">
        <v>75000</v>
      </c>
      <c r="I14" t="s">
        <v>23</v>
      </c>
    </row>
    <row r="15" spans="2:11" x14ac:dyDescent="0.25">
      <c r="E15" t="s">
        <v>15</v>
      </c>
      <c r="H15" s="2">
        <v>50000</v>
      </c>
      <c r="I15" t="s">
        <v>24</v>
      </c>
    </row>
    <row r="16" spans="2:11" x14ac:dyDescent="0.25">
      <c r="E16" t="s">
        <v>16</v>
      </c>
      <c r="H16" s="2">
        <v>5000</v>
      </c>
      <c r="I16" t="s">
        <v>25</v>
      </c>
    </row>
    <row r="17" spans="2:9" x14ac:dyDescent="0.25">
      <c r="E17" t="s">
        <v>17</v>
      </c>
      <c r="H17" s="2">
        <v>5000</v>
      </c>
      <c r="I17" t="s">
        <v>25</v>
      </c>
    </row>
    <row r="18" spans="2:9" x14ac:dyDescent="0.25">
      <c r="E18" t="s">
        <v>20</v>
      </c>
      <c r="H18" s="2">
        <v>62190.080000000002</v>
      </c>
    </row>
    <row r="19" spans="2:9" x14ac:dyDescent="0.25">
      <c r="E19" t="s">
        <v>21</v>
      </c>
      <c r="H19" s="5">
        <v>5000</v>
      </c>
    </row>
    <row r="20" spans="2:9" x14ac:dyDescent="0.25">
      <c r="B20" t="s">
        <v>14</v>
      </c>
      <c r="H20" s="3">
        <f>H11-H13-H14-H15-H16-H17-H18-H19</f>
        <v>150000.00264462811</v>
      </c>
      <c r="I2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Gennep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van Dolderen | Gemeente Gennep</dc:creator>
  <cp:lastModifiedBy>Marianne Verweij | Gemeente Gennep</cp:lastModifiedBy>
  <dcterms:created xsi:type="dcterms:W3CDTF">2022-08-16T12:13:58Z</dcterms:created>
  <dcterms:modified xsi:type="dcterms:W3CDTF">2023-05-23T15:00:27Z</dcterms:modified>
</cp:coreProperties>
</file>